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7455" windowHeight="5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<sst xmlns="http://schemas.openxmlformats.org/spreadsheetml/2006/main" count="23" uniqueCount="14">
  <si>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クヌート</t>
  </si>
  <si>
    <t>ガリオン</t>
  </si>
  <si>
    <t>シックル</t>
  </si>
  <si>
    <t>表A * 日本円　→　魔法貨幣　（１ポンド＝１７５円）</t>
  </si>
  <si>
    <t>日本円</t>
  </si>
  <si>
    <t>→</t>
  </si>
  <si>
    <t>表Ｂ * 魔法貨幣　→　日本円　（１ポンド＝１７５円）</t>
  </si>
  <si>
    <t>表Ｃ * 英ポンド　→　魔法貨幣</t>
  </si>
  <si>
    <t>英ポンド</t>
  </si>
  <si>
    <t>→</t>
  </si>
  <si>
    <t>ガリオン</t>
  </si>
  <si>
    <t>シックル</t>
  </si>
  <si>
    <t>クヌート</t>
  </si>
  <si>
    <t>表Ｄ * 魔法貨幣　→　英ポンド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</si>
</sst>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\&quot;#,##0_);\(&quot;\&quot;#,##0\)"/>
    <numFmt numFmtId="180" formatCode="&quot;\&quot;#,##0.0_);\(&quot;\&quot;#,##0.0\)"/>
    <numFmt numFmtId="181" formatCode="&quot;\&quot;#,##0.00_);\(&quot;\&quot;#,##0.00\)"/>
    <numFmt numFmtId="182" formatCode="[$£-809]#,##0.00;\-[$£-809]#,##0.00"/>
  </numFmts>
  <fonts count="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name val="ＤＨＰ平成明朝体W7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79" fontId="0" fillId="0" borderId="6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3" xfId="0" applyNumberForma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NumberFormat="1" applyBorder="1" applyAlignment="1">
      <alignment/>
    </xf>
    <xf numFmtId="0" fontId="4" fillId="2" borderId="5" xfId="0" applyNumberFormat="1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"/>
    </xf>
    <xf numFmtId="0" fontId="4" fillId="3" borderId="9" xfId="0" applyNumberFormat="1" applyFont="1" applyFill="1" applyBorder="1" applyAlignment="1">
      <alignment horizontal="center"/>
    </xf>
    <xf numFmtId="5" fontId="0" fillId="0" borderId="9" xfId="0" applyNumberFormat="1" applyBorder="1" applyAlignment="1">
      <alignment horizontal="right"/>
    </xf>
    <xf numFmtId="0" fontId="4" fillId="0" borderId="8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182" fontId="0" fillId="0" borderId="6" xfId="0" applyNumberFormat="1" applyBorder="1" applyAlignment="1">
      <alignment/>
    </xf>
    <xf numFmtId="182" fontId="0" fillId="0" borderId="9" xfId="0" applyNumberFormat="1" applyBorder="1" applyAlignment="1">
      <alignment horizontal="right"/>
    </xf>
    <xf numFmtId="0" fontId="4" fillId="2" borderId="13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182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2">
      <selection activeCell="A16" sqref="A16"/>
    </sheetView>
  </sheetViews>
  <sheetFormatPr defaultColWidth="9.00390625" defaultRowHeight="13.5"/>
  <cols>
    <col min="1" max="5" width="10.625" style="0" customWidth="1"/>
  </cols>
  <sheetData>
    <row r="1" spans="1:6" ht="15.75" thickBot="1">
      <c r="A1" s="15" t="s">
        <v>3</v>
      </c>
      <c r="B1" s="14"/>
      <c r="C1" s="14"/>
      <c r="D1" s="14"/>
      <c r="E1" s="14"/>
      <c r="F1" s="14"/>
    </row>
    <row r="2" spans="1:5" ht="14.25" thickBot="1">
      <c r="A2" s="9" t="s">
        <v>4</v>
      </c>
      <c r="B2" s="10"/>
      <c r="C2" s="6" t="s">
        <v>1</v>
      </c>
      <c r="D2" s="7" t="s">
        <v>2</v>
      </c>
      <c r="E2" s="8" t="s">
        <v>0</v>
      </c>
    </row>
    <row r="3" spans="1:5" ht="14.25" thickBot="1">
      <c r="A3" s="11"/>
      <c r="B3" s="12" t="s">
        <v>5</v>
      </c>
      <c r="C3" s="13">
        <f>TRUNC(ROUND(A3*16762430309/30450000000,0)/493)</f>
        <v>0</v>
      </c>
      <c r="D3" s="4">
        <f>TRUNC(MOD(ROUND(A3*16762430309/30450000000,0),493)/29)</f>
        <v>0</v>
      </c>
      <c r="E3" s="5">
        <f>ROUND(A3*16762430309/30450000000,0)-493*C3-29*D3</f>
        <v>0</v>
      </c>
    </row>
    <row r="4" spans="1:5" ht="13.5">
      <c r="A4" s="1"/>
      <c r="B4" s="1"/>
      <c r="C4" s="3"/>
      <c r="D4" s="3"/>
      <c r="E4" s="2"/>
    </row>
    <row r="5" spans="1:5" ht="14.25" thickBot="1">
      <c r="A5" t="s">
        <v>6</v>
      </c>
      <c r="C5" s="2"/>
      <c r="D5" s="2"/>
      <c r="E5" s="2"/>
    </row>
    <row r="6" spans="1:5" ht="14.25" thickBot="1">
      <c r="A6" s="6" t="s">
        <v>1</v>
      </c>
      <c r="B6" s="7" t="s">
        <v>2</v>
      </c>
      <c r="C6" s="17" t="s">
        <v>0</v>
      </c>
      <c r="D6" s="16"/>
      <c r="E6" s="22" t="s">
        <v>4</v>
      </c>
    </row>
    <row r="7" spans="1:5" ht="14.25" thickBot="1">
      <c r="A7" s="18"/>
      <c r="B7" s="19"/>
      <c r="C7" s="20"/>
      <c r="D7" s="21" t="s">
        <v>5</v>
      </c>
      <c r="E7" s="23" t="str">
        <f>DOLLAR((493*A7+29*B7+C7)*30450000000/16762430309,0)</f>
        <v>\0</v>
      </c>
    </row>
    <row r="9" ht="14.25" thickBot="1">
      <c r="A9" t="s">
        <v>7</v>
      </c>
    </row>
    <row r="10" spans="1:5" ht="14.25" thickBot="1">
      <c r="A10" s="33" t="s">
        <v>8</v>
      </c>
      <c r="B10" s="24"/>
      <c r="C10" s="6" t="s">
        <v>10</v>
      </c>
      <c r="D10" s="7" t="s">
        <v>11</v>
      </c>
      <c r="E10" s="8" t="s">
        <v>12</v>
      </c>
    </row>
    <row r="11" spans="1:5" ht="14.25" thickBot="1">
      <c r="A11" s="30"/>
      <c r="B11" s="25" t="s">
        <v>9</v>
      </c>
      <c r="C11" s="13">
        <f>TRUNC(ROUND(A11*16762430309/174000000,0)/493)</f>
        <v>0</v>
      </c>
      <c r="D11" s="4">
        <f>TRUNC(MOD(ROUND(A11*16762430309/174000000,0),493)/29)</f>
        <v>0</v>
      </c>
      <c r="E11" s="5">
        <f>ROUND(A11*16762430309/174000000,0)-493*C11-29*D11</f>
        <v>0</v>
      </c>
    </row>
    <row r="13" ht="14.25" thickBot="1">
      <c r="A13" t="s">
        <v>13</v>
      </c>
    </row>
    <row r="14" spans="1:5" ht="14.25" thickBot="1">
      <c r="A14" s="6" t="s">
        <v>1</v>
      </c>
      <c r="B14" s="7" t="s">
        <v>2</v>
      </c>
      <c r="C14" s="32" t="s">
        <v>0</v>
      </c>
      <c r="D14" s="26"/>
      <c r="E14" s="34" t="s">
        <v>8</v>
      </c>
    </row>
    <row r="15" spans="1:5" ht="14.25" thickBot="1">
      <c r="A15" s="27"/>
      <c r="B15" s="28"/>
      <c r="C15" s="29"/>
      <c r="D15" s="26"/>
      <c r="E15" s="31">
        <f>ROUND((493*A15+29*B15+C15)*174000000/16762430309,2)</f>
        <v>0</v>
      </c>
    </row>
    <row r="17" ht="13.5">
      <c r="A17" s="35"/>
    </row>
    <row r="18" spans="1:7" ht="13.5">
      <c r="A18" s="35"/>
      <c r="G18" s="2"/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愛媛県立松山東高等学校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 範之</dc:creator>
  <cp:keywords/>
  <dc:description/>
  <cp:lastModifiedBy>田中 範之</cp:lastModifiedBy>
  <dcterms:created xsi:type="dcterms:W3CDTF">2001-08-22T11:50:28Z</dcterms:created>
  <dcterms:modified xsi:type="dcterms:W3CDTF">2001-08-31T13:38:40Z</dcterms:modified>
  <cp:category/>
  <cp:version/>
  <cp:contentType/>
  <cp:contentStatus/>
</cp:coreProperties>
</file>